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Horoscope Year Calculator" sheetId="1" r:id="rId1"/>
  </sheets>
  <calcPr calcId="145621"/>
</workbook>
</file>

<file path=xl/calcChain.xml><?xml version="1.0" encoding="utf-8"?>
<calcChain xmlns="http://schemas.openxmlformats.org/spreadsheetml/2006/main">
  <c r="F5" i="1" l="1"/>
  <c r="F4" i="1" s="1"/>
  <c r="C60" i="1" s="1"/>
  <c r="C57" i="1" l="1"/>
  <c r="C59" i="1"/>
  <c r="C2" i="1"/>
  <c r="C4" i="1"/>
  <c r="C5" i="1"/>
  <c r="C7" i="1"/>
  <c r="C9" i="1"/>
  <c r="C11" i="1"/>
  <c r="C13" i="1"/>
  <c r="C15" i="1"/>
  <c r="C17" i="1"/>
  <c r="C19" i="1"/>
  <c r="C21" i="1"/>
  <c r="C23" i="1"/>
  <c r="C25" i="1"/>
  <c r="C27" i="1"/>
  <c r="C29" i="1"/>
  <c r="C31" i="1"/>
  <c r="C33" i="1"/>
  <c r="C35" i="1"/>
  <c r="C37" i="1"/>
  <c r="C39" i="1"/>
  <c r="C41" i="1"/>
  <c r="C43" i="1"/>
  <c r="C45" i="1"/>
  <c r="C47" i="1"/>
  <c r="C49" i="1"/>
  <c r="C51" i="1"/>
  <c r="C53" i="1"/>
  <c r="C55" i="1"/>
  <c r="C3" i="1"/>
  <c r="C1" i="1"/>
  <c r="C6" i="1"/>
  <c r="C8" i="1"/>
  <c r="C10" i="1"/>
  <c r="C12" i="1"/>
  <c r="C14" i="1"/>
  <c r="C16" i="1"/>
  <c r="C18" i="1"/>
  <c r="C20" i="1"/>
  <c r="C22" i="1"/>
  <c r="C24" i="1"/>
  <c r="C26" i="1"/>
  <c r="C28" i="1"/>
  <c r="C30" i="1"/>
  <c r="C32" i="1"/>
  <c r="C34" i="1"/>
  <c r="C36" i="1"/>
  <c r="C38" i="1"/>
  <c r="C40" i="1"/>
  <c r="C42" i="1"/>
  <c r="C44" i="1"/>
  <c r="C46" i="1"/>
  <c r="C48" i="1"/>
  <c r="C50" i="1"/>
  <c r="C52" i="1"/>
  <c r="C54" i="1"/>
  <c r="C56" i="1"/>
  <c r="C58" i="1"/>
</calcChain>
</file>

<file path=xl/sharedStrings.xml><?xml version="1.0" encoding="utf-8"?>
<sst xmlns="http://schemas.openxmlformats.org/spreadsheetml/2006/main" count="129" uniqueCount="26">
  <si>
    <t>wood</t>
  </si>
  <si>
    <t>fire</t>
  </si>
  <si>
    <t>earth</t>
  </si>
  <si>
    <t>metal</t>
  </si>
  <si>
    <t>water</t>
  </si>
  <si>
    <t>DOB:</t>
  </si>
  <si>
    <t>Cycle:</t>
  </si>
  <si>
    <t>Seed Year:</t>
  </si>
  <si>
    <t>Rat</t>
  </si>
  <si>
    <t>Ox</t>
  </si>
  <si>
    <t>Tiger</t>
  </si>
  <si>
    <t>Hare/Cat</t>
  </si>
  <si>
    <t>Dragon</t>
  </si>
  <si>
    <t>Snake</t>
  </si>
  <si>
    <t>Horse</t>
  </si>
  <si>
    <t>Sheep</t>
  </si>
  <si>
    <t>Monkey</t>
  </si>
  <si>
    <t>Rooster</t>
  </si>
  <si>
    <t>Dog</t>
  </si>
  <si>
    <t>Pig</t>
  </si>
  <si>
    <t>HOW TO USE</t>
  </si>
  <si>
    <t>The years of that particular cycle will automatically update based on the date of birth you provide, and the cycle placement will show you which row to reference.</t>
  </si>
  <si>
    <t>Type the year of birth into cell F2 and press enter.</t>
  </si>
  <si>
    <t>For cycle placements greater than 60 or less than 1, subtract (or add) 60 until the absolute value of the number is greater than 0 or less than 61.</t>
  </si>
  <si>
    <t>For the 78th cycle, from 1984 to 2044, reference the year in column C (emboldened and underlined) instead of the cycle placement number.</t>
  </si>
  <si>
    <t>For cycle placements within the last four years of a cycle, subtract from the DOB until its value is four below the displayed seed year number.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</si>
</sst>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Bell MT"/>
      <family val="1"/>
    </font>
    <font>
      <b/>
      <sz val="12"/>
      <color theme="1"/>
      <name val="Bell MT"/>
      <family val="1"/>
    </font>
    <font>
      <sz val="12"/>
      <color theme="2"/>
      <name val="Bell MT"/>
      <family val="1"/>
    </font>
    <font>
      <b/>
      <sz val="12"/>
      <color rgb="FFC62A10"/>
      <name val="Bell MT"/>
      <family val="1"/>
    </font>
    <font>
      <u/>
      <sz val="12"/>
      <color theme="1"/>
      <name val="Bell MT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1" fontId="1" fillId="3" borderId="0" xfId="0" applyNumberFormat="1" applyFont="1" applyFill="1" applyAlignment="1">
      <alignment horizontal="left"/>
    </xf>
    <xf numFmtId="1" fontId="1" fillId="0" borderId="0" xfId="0" applyNumberFormat="1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1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ill="1"/>
    <xf numFmtId="0" fontId="1" fillId="3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1" fontId="4" fillId="0" borderId="0" xfId="0" applyNumberFormat="1" applyFont="1" applyFill="1" applyAlignment="1">
      <alignment horizontal="left"/>
    </xf>
    <xf numFmtId="0" fontId="1" fillId="3" borderId="0" xfId="0" applyFont="1" applyFill="1" applyAlignment="1"/>
    <xf numFmtId="0" fontId="3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wrapText="1"/>
    </xf>
  </cellXfs>
  <cellStyles count="1">
    <cellStyle name="Normal" xfId="0" builtinId="0"/>
  </cellStyles>
  <dxfs count="6">
    <dxf>
      <font>
        <b/>
        <i val="0"/>
        <u/>
      </font>
    </dxf>
    <dxf>
      <fill>
        <patternFill>
          <bgColor theme="6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DCD17E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C62A10"/>
      <color rgb="FFF9E973"/>
      <color rgb="FFDCD17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G60"/>
  <sheetViews>
    <sheetView tabSelected="1" workbookViewId="0">
      <selection activeCell="D25" sqref="D25"/>
    </sheetView>
  </sheetViews>
  <sheetFormatPr defaultRowHeight="15.75" x14ac:dyDescent="0.25"/>
  <cols>
    <col min="1" max="1" width="10.28515625" style="5" bestFit="1" customWidth="1"/>
    <col min="2" max="2" width="6.42578125" style="2" bestFit="1" customWidth="1"/>
    <col min="3" max="3" width="9.140625" style="7"/>
    <col min="4" max="4" width="9.140625" style="8"/>
    <col min="5" max="5" width="15.140625" style="9" bestFit="1" customWidth="1"/>
    <col min="6" max="6" width="10.5703125" style="3" bestFit="1" customWidth="1"/>
    <col min="7" max="7" width="9.140625" style="7"/>
    <col min="8" max="16384" width="9.140625" style="1"/>
  </cols>
  <sheetData>
    <row r="1" spans="1:6" x14ac:dyDescent="0.25">
      <c r="A1" s="5" t="s">
        <v>8</v>
      </c>
      <c r="B1" s="2" t="s">
        <v>0</v>
      </c>
      <c r="C1" s="6">
        <f>SUM(F4,0)</f>
        <v>1984</v>
      </c>
    </row>
    <row r="2" spans="1:6" ht="16.5" x14ac:dyDescent="0.3">
      <c r="A2" s="5" t="s">
        <v>9</v>
      </c>
      <c r="B2" s="2" t="s">
        <v>0</v>
      </c>
      <c r="C2" s="6">
        <f>SUM(F4,1)</f>
        <v>1985</v>
      </c>
      <c r="E2" s="10" t="s">
        <v>5</v>
      </c>
      <c r="F2" s="11">
        <v>2008</v>
      </c>
    </row>
    <row r="3" spans="1:6" x14ac:dyDescent="0.25">
      <c r="A3" s="5" t="s">
        <v>10</v>
      </c>
      <c r="B3" s="2" t="s">
        <v>1</v>
      </c>
      <c r="C3" s="6">
        <f>SUM(F4,2)</f>
        <v>1986</v>
      </c>
    </row>
    <row r="4" spans="1:6" x14ac:dyDescent="0.25">
      <c r="A4" s="5" t="s">
        <v>11</v>
      </c>
      <c r="B4" s="2" t="s">
        <v>1</v>
      </c>
      <c r="C4" s="6">
        <f>SUM(F4,3)</f>
        <v>1987</v>
      </c>
      <c r="E4" s="9" t="s">
        <v>7</v>
      </c>
      <c r="F4" s="4">
        <f>SUM((F5*60),4)</f>
        <v>1984</v>
      </c>
    </row>
    <row r="5" spans="1:6" x14ac:dyDescent="0.25">
      <c r="A5" s="5" t="s">
        <v>12</v>
      </c>
      <c r="B5" s="2" t="s">
        <v>2</v>
      </c>
      <c r="C5" s="6">
        <f>SUM(F4,4)</f>
        <v>1988</v>
      </c>
      <c r="E5" s="9" t="s">
        <v>6</v>
      </c>
      <c r="F5" s="4">
        <f>_xlfn.FLOOR.PRECISE(F2/60)</f>
        <v>33</v>
      </c>
    </row>
    <row r="6" spans="1:6" x14ac:dyDescent="0.25">
      <c r="A6" s="5" t="s">
        <v>13</v>
      </c>
      <c r="B6" s="2" t="s">
        <v>2</v>
      </c>
      <c r="C6" s="6">
        <f>SUM(F4,5)</f>
        <v>1989</v>
      </c>
    </row>
    <row r="7" spans="1:6" x14ac:dyDescent="0.25">
      <c r="A7" s="5" t="s">
        <v>14</v>
      </c>
      <c r="B7" s="2" t="s">
        <v>3</v>
      </c>
      <c r="C7" s="6">
        <f>SUM(F4,6)</f>
        <v>1990</v>
      </c>
      <c r="E7" s="13" t="s">
        <v>20</v>
      </c>
      <c r="F7" s="13"/>
    </row>
    <row r="8" spans="1:6" x14ac:dyDescent="0.25">
      <c r="A8" s="5" t="s">
        <v>15</v>
      </c>
      <c r="B8" s="2" t="s">
        <v>3</v>
      </c>
      <c r="C8" s="6">
        <f>SUM(F4,7)</f>
        <v>1991</v>
      </c>
      <c r="E8" s="14" t="s">
        <v>22</v>
      </c>
      <c r="F8" s="14"/>
    </row>
    <row r="9" spans="1:6" x14ac:dyDescent="0.25">
      <c r="A9" s="5" t="s">
        <v>16</v>
      </c>
      <c r="B9" s="2" t="s">
        <v>4</v>
      </c>
      <c r="C9" s="6">
        <f>SUM(F4,8)</f>
        <v>1992</v>
      </c>
      <c r="E9" s="14"/>
      <c r="F9" s="14"/>
    </row>
    <row r="10" spans="1:6" x14ac:dyDescent="0.25">
      <c r="A10" s="5" t="s">
        <v>17</v>
      </c>
      <c r="B10" s="2" t="s">
        <v>4</v>
      </c>
      <c r="C10" s="6">
        <f>SUM(F4,9)</f>
        <v>1993</v>
      </c>
      <c r="E10" s="14"/>
      <c r="F10" s="14"/>
    </row>
    <row r="11" spans="1:6" x14ac:dyDescent="0.25">
      <c r="A11" s="5" t="s">
        <v>18</v>
      </c>
      <c r="B11" s="2" t="s">
        <v>0</v>
      </c>
      <c r="C11" s="6">
        <f>SUM(F4,10)</f>
        <v>1994</v>
      </c>
      <c r="E11" s="15" t="s">
        <v>21</v>
      </c>
      <c r="F11" s="15"/>
    </row>
    <row r="12" spans="1:6" x14ac:dyDescent="0.25">
      <c r="A12" s="5" t="s">
        <v>19</v>
      </c>
      <c r="B12" s="2" t="s">
        <v>0</v>
      </c>
      <c r="C12" s="6">
        <f>SUM(F4,11)</f>
        <v>1995</v>
      </c>
      <c r="E12" s="15"/>
      <c r="F12" s="15"/>
    </row>
    <row r="13" spans="1:6" x14ac:dyDescent="0.25">
      <c r="A13" s="5" t="s">
        <v>8</v>
      </c>
      <c r="B13" s="2" t="s">
        <v>1</v>
      </c>
      <c r="C13" s="6">
        <f>SUM(F4,12)</f>
        <v>1996</v>
      </c>
      <c r="E13" s="15"/>
      <c r="F13" s="15"/>
    </row>
    <row r="14" spans="1:6" x14ac:dyDescent="0.25">
      <c r="A14" s="5" t="s">
        <v>9</v>
      </c>
      <c r="B14" s="2" t="s">
        <v>1</v>
      </c>
      <c r="C14" s="6">
        <f>SUM(F4,13)</f>
        <v>1997</v>
      </c>
      <c r="E14" s="15"/>
      <c r="F14" s="15"/>
    </row>
    <row r="15" spans="1:6" x14ac:dyDescent="0.25">
      <c r="A15" s="5" t="s">
        <v>10</v>
      </c>
      <c r="B15" s="2" t="s">
        <v>2</v>
      </c>
      <c r="C15" s="6">
        <f>SUM(F4,14)</f>
        <v>1998</v>
      </c>
      <c r="E15" s="15"/>
      <c r="F15" s="15"/>
    </row>
    <row r="16" spans="1:6" x14ac:dyDescent="0.25">
      <c r="A16" s="5" t="s">
        <v>11</v>
      </c>
      <c r="B16" s="2" t="s">
        <v>2</v>
      </c>
      <c r="C16" s="6">
        <f>SUM(F4,15)</f>
        <v>1999</v>
      </c>
      <c r="E16" s="15"/>
      <c r="F16" s="15"/>
    </row>
    <row r="17" spans="1:6" x14ac:dyDescent="0.25">
      <c r="A17" s="5" t="s">
        <v>12</v>
      </c>
      <c r="B17" s="2" t="s">
        <v>3</v>
      </c>
      <c r="C17" s="6">
        <f>SUM(F4,16)</f>
        <v>2000</v>
      </c>
      <c r="E17" s="15"/>
      <c r="F17" s="15"/>
    </row>
    <row r="18" spans="1:6" x14ac:dyDescent="0.25">
      <c r="A18" s="5" t="s">
        <v>13</v>
      </c>
      <c r="B18" s="2" t="s">
        <v>3</v>
      </c>
      <c r="C18" s="6">
        <f>SUM(F4,17)</f>
        <v>2001</v>
      </c>
      <c r="E18" s="14" t="s">
        <v>24</v>
      </c>
      <c r="F18" s="14"/>
    </row>
    <row r="19" spans="1:6" x14ac:dyDescent="0.25">
      <c r="A19" s="5" t="s">
        <v>14</v>
      </c>
      <c r="B19" s="2" t="s">
        <v>4</v>
      </c>
      <c r="C19" s="6">
        <f>SUM(F4,18)</f>
        <v>2002</v>
      </c>
      <c r="E19" s="14"/>
      <c r="F19" s="14"/>
    </row>
    <row r="20" spans="1:6" x14ac:dyDescent="0.25">
      <c r="A20" s="5" t="s">
        <v>15</v>
      </c>
      <c r="B20" s="2" t="s">
        <v>4</v>
      </c>
      <c r="C20" s="6">
        <f>SUM(F4,19)</f>
        <v>2003</v>
      </c>
      <c r="E20" s="14"/>
      <c r="F20" s="14"/>
    </row>
    <row r="21" spans="1:6" x14ac:dyDescent="0.25">
      <c r="A21" s="5" t="s">
        <v>16</v>
      </c>
      <c r="B21" s="2" t="s">
        <v>0</v>
      </c>
      <c r="C21" s="6">
        <f>SUM(F4,20)</f>
        <v>2004</v>
      </c>
      <c r="E21" s="14"/>
      <c r="F21" s="14"/>
    </row>
    <row r="22" spans="1:6" x14ac:dyDescent="0.25">
      <c r="A22" s="5" t="s">
        <v>17</v>
      </c>
      <c r="B22" s="2" t="s">
        <v>0</v>
      </c>
      <c r="C22" s="6">
        <f>SUM(F4,21)</f>
        <v>2005</v>
      </c>
      <c r="E22" s="14"/>
      <c r="F22" s="14"/>
    </row>
    <row r="23" spans="1:6" x14ac:dyDescent="0.25">
      <c r="A23" s="5" t="s">
        <v>18</v>
      </c>
      <c r="B23" s="2" t="s">
        <v>1</v>
      </c>
      <c r="C23" s="6">
        <f>SUM(F4,22)</f>
        <v>2006</v>
      </c>
      <c r="E23" s="14"/>
      <c r="F23" s="14"/>
    </row>
    <row r="24" spans="1:6" x14ac:dyDescent="0.25">
      <c r="A24" s="5" t="s">
        <v>19</v>
      </c>
      <c r="B24" s="2" t="s">
        <v>1</v>
      </c>
      <c r="C24" s="6">
        <f>SUM(F4,23)</f>
        <v>2007</v>
      </c>
      <c r="E24" s="15" t="s">
        <v>23</v>
      </c>
      <c r="F24" s="15"/>
    </row>
    <row r="25" spans="1:6" x14ac:dyDescent="0.25">
      <c r="A25" s="5" t="s">
        <v>8</v>
      </c>
      <c r="B25" s="2" t="s">
        <v>2</v>
      </c>
      <c r="C25" s="6">
        <f>SUM(F4,24)</f>
        <v>2008</v>
      </c>
      <c r="E25" s="15"/>
      <c r="F25" s="15"/>
    </row>
    <row r="26" spans="1:6" x14ac:dyDescent="0.25">
      <c r="A26" s="5" t="s">
        <v>9</v>
      </c>
      <c r="B26" s="2" t="s">
        <v>2</v>
      </c>
      <c r="C26" s="6">
        <f>SUM(F4,25)</f>
        <v>2009</v>
      </c>
      <c r="E26" s="15"/>
      <c r="F26" s="15"/>
    </row>
    <row r="27" spans="1:6" x14ac:dyDescent="0.25">
      <c r="A27" s="5" t="s">
        <v>10</v>
      </c>
      <c r="B27" s="2" t="s">
        <v>3</v>
      </c>
      <c r="C27" s="6">
        <f>SUM(F4,26)</f>
        <v>2010</v>
      </c>
      <c r="E27" s="15"/>
      <c r="F27" s="15"/>
    </row>
    <row r="28" spans="1:6" x14ac:dyDescent="0.25">
      <c r="A28" s="5" t="s">
        <v>11</v>
      </c>
      <c r="B28" s="2" t="s">
        <v>3</v>
      </c>
      <c r="C28" s="6">
        <f>SUM(F4,27)</f>
        <v>2011</v>
      </c>
      <c r="E28" s="15"/>
      <c r="F28" s="15"/>
    </row>
    <row r="29" spans="1:6" x14ac:dyDescent="0.25">
      <c r="A29" s="5" t="s">
        <v>12</v>
      </c>
      <c r="B29" s="2" t="s">
        <v>4</v>
      </c>
      <c r="C29" s="6">
        <f>SUM(F4,28)</f>
        <v>2012</v>
      </c>
      <c r="E29" s="15"/>
      <c r="F29" s="15"/>
    </row>
    <row r="30" spans="1:6" x14ac:dyDescent="0.25">
      <c r="A30" s="5" t="s">
        <v>13</v>
      </c>
      <c r="B30" s="2" t="s">
        <v>4</v>
      </c>
      <c r="C30" s="6">
        <f>SUM(F4,29)</f>
        <v>2013</v>
      </c>
      <c r="E30" s="16" t="s">
        <v>25</v>
      </c>
      <c r="F30" s="16"/>
    </row>
    <row r="31" spans="1:6" x14ac:dyDescent="0.25">
      <c r="A31" s="5" t="s">
        <v>14</v>
      </c>
      <c r="B31" s="2" t="s">
        <v>0</v>
      </c>
      <c r="C31" s="6">
        <f>SUM(F4,30)</f>
        <v>2014</v>
      </c>
      <c r="E31" s="16"/>
      <c r="F31" s="16"/>
    </row>
    <row r="32" spans="1:6" x14ac:dyDescent="0.25">
      <c r="A32" s="5" t="s">
        <v>15</v>
      </c>
      <c r="B32" s="2" t="s">
        <v>0</v>
      </c>
      <c r="C32" s="6">
        <f>SUM(F4,31)</f>
        <v>2015</v>
      </c>
      <c r="E32" s="16"/>
      <c r="F32" s="16"/>
    </row>
    <row r="33" spans="1:6" x14ac:dyDescent="0.25">
      <c r="A33" s="5" t="s">
        <v>16</v>
      </c>
      <c r="B33" s="2" t="s">
        <v>1</v>
      </c>
      <c r="C33" s="6">
        <f>SUM(F4,32)</f>
        <v>2016</v>
      </c>
      <c r="E33" s="16"/>
      <c r="F33" s="16"/>
    </row>
    <row r="34" spans="1:6" x14ac:dyDescent="0.25">
      <c r="A34" s="5" t="s">
        <v>17</v>
      </c>
      <c r="B34" s="2" t="s">
        <v>1</v>
      </c>
      <c r="C34" s="6">
        <f>SUM(F4,33)</f>
        <v>2017</v>
      </c>
      <c r="E34" s="16"/>
      <c r="F34" s="16"/>
    </row>
    <row r="35" spans="1:6" x14ac:dyDescent="0.25">
      <c r="A35" s="5" t="s">
        <v>18</v>
      </c>
      <c r="B35" s="2" t="s">
        <v>2</v>
      </c>
      <c r="C35" s="6">
        <f>SUM(F4,34)</f>
        <v>2018</v>
      </c>
      <c r="E35" s="16"/>
      <c r="F35" s="16"/>
    </row>
    <row r="36" spans="1:6" x14ac:dyDescent="0.25">
      <c r="A36" s="5" t="s">
        <v>19</v>
      </c>
      <c r="B36" s="2" t="s">
        <v>2</v>
      </c>
      <c r="C36" s="6">
        <f>SUM(F4,35)</f>
        <v>2019</v>
      </c>
      <c r="E36" s="12"/>
      <c r="F36" s="12"/>
    </row>
    <row r="37" spans="1:6" x14ac:dyDescent="0.25">
      <c r="A37" s="5" t="s">
        <v>8</v>
      </c>
      <c r="B37" s="2" t="s">
        <v>3</v>
      </c>
      <c r="C37" s="6">
        <f>SUM(F4,36)</f>
        <v>2020</v>
      </c>
    </row>
    <row r="38" spans="1:6" x14ac:dyDescent="0.25">
      <c r="A38" s="5" t="s">
        <v>9</v>
      </c>
      <c r="B38" s="2" t="s">
        <v>3</v>
      </c>
      <c r="C38" s="6">
        <f>SUM(F4,37)</f>
        <v>2021</v>
      </c>
    </row>
    <row r="39" spans="1:6" x14ac:dyDescent="0.25">
      <c r="A39" s="5" t="s">
        <v>10</v>
      </c>
      <c r="B39" s="2" t="s">
        <v>4</v>
      </c>
      <c r="C39" s="6">
        <f>SUM(F4,38)</f>
        <v>2022</v>
      </c>
    </row>
    <row r="40" spans="1:6" x14ac:dyDescent="0.25">
      <c r="A40" s="5" t="s">
        <v>11</v>
      </c>
      <c r="B40" s="2" t="s">
        <v>4</v>
      </c>
      <c r="C40" s="6">
        <f>SUM(F4,39)</f>
        <v>2023</v>
      </c>
    </row>
    <row r="41" spans="1:6" x14ac:dyDescent="0.25">
      <c r="A41" s="5" t="s">
        <v>12</v>
      </c>
      <c r="B41" s="2" t="s">
        <v>0</v>
      </c>
      <c r="C41" s="6">
        <f>SUM(F4,40)</f>
        <v>2024</v>
      </c>
    </row>
    <row r="42" spans="1:6" x14ac:dyDescent="0.25">
      <c r="A42" s="5" t="s">
        <v>13</v>
      </c>
      <c r="B42" s="2" t="s">
        <v>0</v>
      </c>
      <c r="C42" s="6">
        <f>SUM(F4,41)</f>
        <v>2025</v>
      </c>
    </row>
    <row r="43" spans="1:6" x14ac:dyDescent="0.25">
      <c r="A43" s="5" t="s">
        <v>14</v>
      </c>
      <c r="B43" s="2" t="s">
        <v>1</v>
      </c>
      <c r="C43" s="6">
        <f>SUM(F4,42)</f>
        <v>2026</v>
      </c>
    </row>
    <row r="44" spans="1:6" x14ac:dyDescent="0.25">
      <c r="A44" s="5" t="s">
        <v>15</v>
      </c>
      <c r="B44" s="2" t="s">
        <v>1</v>
      </c>
      <c r="C44" s="6">
        <f>SUM(F4,43)</f>
        <v>2027</v>
      </c>
    </row>
    <row r="45" spans="1:6" x14ac:dyDescent="0.25">
      <c r="A45" s="5" t="s">
        <v>16</v>
      </c>
      <c r="B45" s="2" t="s">
        <v>2</v>
      </c>
      <c r="C45" s="6">
        <f>SUM(F4,44)</f>
        <v>2028</v>
      </c>
    </row>
    <row r="46" spans="1:6" x14ac:dyDescent="0.25">
      <c r="A46" s="5" t="s">
        <v>17</v>
      </c>
      <c r="B46" s="2" t="s">
        <v>2</v>
      </c>
      <c r="C46" s="6">
        <f>SUM(F4,45)</f>
        <v>2029</v>
      </c>
    </row>
    <row r="47" spans="1:6" x14ac:dyDescent="0.25">
      <c r="A47" s="5" t="s">
        <v>18</v>
      </c>
      <c r="B47" s="2" t="s">
        <v>3</v>
      </c>
      <c r="C47" s="6">
        <f>SUM(F4,46)</f>
        <v>2030</v>
      </c>
    </row>
    <row r="48" spans="1:6" x14ac:dyDescent="0.25">
      <c r="A48" s="5" t="s">
        <v>19</v>
      </c>
      <c r="B48" s="2" t="s">
        <v>3</v>
      </c>
      <c r="C48" s="6">
        <f>SUM(F4,47)</f>
        <v>2031</v>
      </c>
    </row>
    <row r="49" spans="1:3" x14ac:dyDescent="0.25">
      <c r="A49" s="5" t="s">
        <v>8</v>
      </c>
      <c r="B49" s="2" t="s">
        <v>4</v>
      </c>
      <c r="C49" s="6">
        <f>SUM(F4,48)</f>
        <v>2032</v>
      </c>
    </row>
    <row r="50" spans="1:3" x14ac:dyDescent="0.25">
      <c r="A50" s="5" t="s">
        <v>9</v>
      </c>
      <c r="B50" s="2" t="s">
        <v>4</v>
      </c>
      <c r="C50" s="6">
        <f>SUM(F4,49)</f>
        <v>2033</v>
      </c>
    </row>
    <row r="51" spans="1:3" x14ac:dyDescent="0.25">
      <c r="A51" s="5" t="s">
        <v>10</v>
      </c>
      <c r="B51" s="2" t="s">
        <v>0</v>
      </c>
      <c r="C51" s="6">
        <f>SUM(F4,50)</f>
        <v>2034</v>
      </c>
    </row>
    <row r="52" spans="1:3" x14ac:dyDescent="0.25">
      <c r="A52" s="5" t="s">
        <v>11</v>
      </c>
      <c r="B52" s="2" t="s">
        <v>0</v>
      </c>
      <c r="C52" s="6">
        <f>SUM(F4,51)</f>
        <v>2035</v>
      </c>
    </row>
    <row r="53" spans="1:3" x14ac:dyDescent="0.25">
      <c r="A53" s="5" t="s">
        <v>12</v>
      </c>
      <c r="B53" s="2" t="s">
        <v>1</v>
      </c>
      <c r="C53" s="6">
        <f>SUM(F4,52)</f>
        <v>2036</v>
      </c>
    </row>
    <row r="54" spans="1:3" x14ac:dyDescent="0.25">
      <c r="A54" s="5" t="s">
        <v>13</v>
      </c>
      <c r="B54" s="2" t="s">
        <v>1</v>
      </c>
      <c r="C54" s="6">
        <f>SUM(F4,53)</f>
        <v>2037</v>
      </c>
    </row>
    <row r="55" spans="1:3" x14ac:dyDescent="0.25">
      <c r="A55" s="5" t="s">
        <v>14</v>
      </c>
      <c r="B55" s="2" t="s">
        <v>2</v>
      </c>
      <c r="C55" s="6">
        <f>SUM(F4,54)</f>
        <v>2038</v>
      </c>
    </row>
    <row r="56" spans="1:3" x14ac:dyDescent="0.25">
      <c r="A56" s="5" t="s">
        <v>15</v>
      </c>
      <c r="B56" s="2" t="s">
        <v>2</v>
      </c>
      <c r="C56" s="6">
        <f>SUM(F4,55)</f>
        <v>2039</v>
      </c>
    </row>
    <row r="57" spans="1:3" x14ac:dyDescent="0.25">
      <c r="A57" s="5" t="s">
        <v>16</v>
      </c>
      <c r="B57" s="2" t="s">
        <v>3</v>
      </c>
      <c r="C57" s="6">
        <f>SUM(F4,56)</f>
        <v>2040</v>
      </c>
    </row>
    <row r="58" spans="1:3" x14ac:dyDescent="0.25">
      <c r="A58" s="5" t="s">
        <v>17</v>
      </c>
      <c r="B58" s="2" t="s">
        <v>3</v>
      </c>
      <c r="C58" s="6">
        <f>SUM(F4,57)</f>
        <v>2041</v>
      </c>
    </row>
    <row r="59" spans="1:3" x14ac:dyDescent="0.25">
      <c r="A59" s="5" t="s">
        <v>18</v>
      </c>
      <c r="B59" s="2" t="s">
        <v>4</v>
      </c>
      <c r="C59" s="6">
        <f>SUM(F4,58)</f>
        <v>2042</v>
      </c>
    </row>
    <row r="60" spans="1:3" x14ac:dyDescent="0.25">
      <c r="A60" s="5" t="s">
        <v>19</v>
      </c>
      <c r="B60" s="2" t="s">
        <v>4</v>
      </c>
      <c r="C60" s="6">
        <f>SUM(F4,59)</f>
        <v>2043</v>
      </c>
    </row>
  </sheetData>
  <mergeCells count="6">
    <mergeCell ref="E7:F7"/>
    <mergeCell ref="E18:F23"/>
    <mergeCell ref="E24:F29"/>
    <mergeCell ref="E30:F35"/>
    <mergeCell ref="E8:F10"/>
    <mergeCell ref="E11:F17"/>
  </mergeCells>
  <conditionalFormatting sqref="B1:B1048576">
    <cfRule type="containsText" dxfId="5" priority="6" operator="containsText" text="water">
      <formula>NOT(ISERROR(SEARCH("water",B1)))</formula>
    </cfRule>
    <cfRule type="containsText" dxfId="4" priority="7" operator="containsText" text="metal">
      <formula>NOT(ISERROR(SEARCH("metal",B1)))</formula>
    </cfRule>
    <cfRule type="containsText" dxfId="3" priority="8" operator="containsText" text="earth">
      <formula>NOT(ISERROR(SEARCH("earth",B1)))</formula>
    </cfRule>
    <cfRule type="containsText" dxfId="2" priority="9" operator="containsText" text="fire">
      <formula>NOT(ISERROR(SEARCH("fire",B1)))</formula>
    </cfRule>
    <cfRule type="containsText" dxfId="1" priority="10" operator="containsText" text="wood">
      <formula>NOT(ISERROR(SEARCH("wood",B1)))</formula>
    </cfRule>
  </conditionalFormatting>
  <conditionalFormatting sqref="C1:C1048576">
    <cfRule type="cellIs" dxfId="0" priority="1" operator="equal">
      <formula>$F$2</formula>
    </cfRule>
  </conditionalFormatting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Horoscope Year Calculator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Marc Seiryu</cp:lastModifiedBy>
  <dcterms:created xsi:type="dcterms:W3CDTF">2019-05-11T05:35:01Z</dcterms:created>
  <dcterms:modified xsi:type="dcterms:W3CDTF">2019-05-18T04:29:42Z</dcterms:modified>
</cp:coreProperties>
</file>